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DMI\REV\6-Thematiques\CouvertureVaccinale\Site_web_CV\2024\"/>
    </mc:Choice>
  </mc:AlternateContent>
  <bookViews>
    <workbookView xWindow="0" yWindow="0" windowWidth="28800" windowHeight="12300"/>
  </bookViews>
  <sheets>
    <sheet name="Feuil1" sheetId="1" r:id="rId1"/>
  </sheets>
  <externalReferences>
    <externalReference r:id="rId2"/>
  </externalReferences>
  <definedNames>
    <definedName name="_xlnm.Print_Area" localSheetId="0">Feuil1!$A$1:$R$29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" i="1" l="1"/>
  <c r="Z9" i="1"/>
  <c r="Z10" i="1"/>
  <c r="Z11" i="1"/>
  <c r="Z12" i="1"/>
  <c r="Z13" i="1"/>
  <c r="Z14" i="1"/>
  <c r="Z17" i="1"/>
  <c r="Z19" i="1"/>
  <c r="Z20" i="1"/>
  <c r="Z21" i="1"/>
  <c r="Z7" i="1"/>
  <c r="Y8" i="1"/>
  <c r="Y9" i="1"/>
  <c r="Y10" i="1"/>
  <c r="Y11" i="1"/>
  <c r="Y12" i="1"/>
  <c r="Y13" i="1"/>
  <c r="Y14" i="1"/>
  <c r="Y17" i="1"/>
  <c r="Y19" i="1"/>
  <c r="Y20" i="1"/>
  <c r="Y21" i="1"/>
  <c r="Y7" i="1"/>
  <c r="X8" i="1"/>
  <c r="X9" i="1"/>
  <c r="X10" i="1"/>
  <c r="X11" i="1"/>
  <c r="X12" i="1"/>
  <c r="X13" i="1"/>
  <c r="X14" i="1"/>
  <c r="X17" i="1"/>
  <c r="X19" i="1"/>
  <c r="X20" i="1"/>
  <c r="X21" i="1"/>
  <c r="X7" i="1"/>
</calcChain>
</file>

<file path=xl/sharedStrings.xml><?xml version="1.0" encoding="utf-8"?>
<sst xmlns="http://schemas.openxmlformats.org/spreadsheetml/2006/main" count="51" uniqueCount="31">
  <si>
    <t>Données régionales de couverture vaccinale grippe par saison et dans chaque groupe d'âge</t>
  </si>
  <si>
    <t>Auvergne-Rhône-Alpes</t>
  </si>
  <si>
    <t>Bourgogne-Franche-Comté</t>
  </si>
  <si>
    <t>Bretagne</t>
  </si>
  <si>
    <t>Centre</t>
  </si>
  <si>
    <t>Corse</t>
  </si>
  <si>
    <t>Grand-Est</t>
  </si>
  <si>
    <t>Guadeloupe</t>
  </si>
  <si>
    <t>Guyane</t>
  </si>
  <si>
    <t>Haut-de-France</t>
  </si>
  <si>
    <t>Ile-de-France</t>
  </si>
  <si>
    <t>Martinique</t>
  </si>
  <si>
    <t>Nouvelle-Aquitaine</t>
  </si>
  <si>
    <t>Normandie</t>
  </si>
  <si>
    <t>Occitanie</t>
  </si>
  <si>
    <t>PACA</t>
  </si>
  <si>
    <t>Pays de la Loire</t>
  </si>
  <si>
    <t>France entière</t>
  </si>
  <si>
    <t>Saison 2016-2017</t>
  </si>
  <si>
    <t>Saison 2017-2018</t>
  </si>
  <si>
    <t>Saison 2018-2019</t>
  </si>
  <si>
    <t>Moins de 65 ans à risque</t>
  </si>
  <si>
    <t>65 ans et +</t>
  </si>
  <si>
    <t>Total</t>
  </si>
  <si>
    <t>  Total</t>
  </si>
  <si>
    <t>Saison 2019-2020</t>
  </si>
  <si>
    <t>Saison 2020-2021</t>
  </si>
  <si>
    <t>Source : SNDS – DCIR- tous régimes – Traitement Santé publique France</t>
  </si>
  <si>
    <t>Saison 2021-2022</t>
  </si>
  <si>
    <t>Saison 2022-2023</t>
  </si>
  <si>
    <t>Saison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</si>
</sst>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2" fillId="3" borderId="0" xfId="0" applyFont="1" applyFill="1"/>
    <xf numFmtId="0" fontId="0" fillId="3" borderId="0" xfId="0" applyFill="1" applyAlignment="1">
      <alignment wrapText="1"/>
    </xf>
    <xf numFmtId="0" fontId="0" fillId="3" borderId="0" xfId="0" applyFill="1"/>
    <xf numFmtId="0" fontId="3" fillId="3" borderId="0" xfId="0" applyFont="1" applyFill="1"/>
    <xf numFmtId="164" fontId="0" fillId="3" borderId="0" xfId="0" applyNumberFormat="1" applyFill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 wrapText="1"/>
    </xf>
    <xf numFmtId="164" fontId="0" fillId="3" borderId="0" xfId="0" applyNumberForma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64" fontId="0" fillId="3" borderId="0" xfId="1" applyNumberFormat="1" applyFont="1" applyFill="1" applyBorder="1" applyAlignment="1">
      <alignment horizontal="center"/>
    </xf>
    <xf numFmtId="164" fontId="1" fillId="3" borderId="0" xfId="1" applyNumberFormat="1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323850</xdr:colOff>
      <xdr:row>0</xdr:row>
      <xdr:rowOff>76200</xdr:rowOff>
    </xdr:from>
    <xdr:to>
      <xdr:col>25</xdr:col>
      <xdr:colOff>622646</xdr:colOff>
      <xdr:row>1</xdr:row>
      <xdr:rowOff>321235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31300" y="76200"/>
          <a:ext cx="1060796" cy="5974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MI/REV/6-Thematiques/CouvertureVaccinale/Sources_de_donn&#233;es_%20indirectes/DCIR/CV%20Grippe/Saison2324/CVgrippe_202324_F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 23-24"/>
      <sheetName val="Par région"/>
      <sheetName val="Par dep"/>
      <sheetName val="Par dep 65 ans et plus"/>
      <sheetName val="Par dep moins de 65 ans"/>
      <sheetName val="Par age"/>
    </sheetNames>
    <sheetDataSet>
      <sheetData sheetId="0"/>
      <sheetData sheetId="1">
        <row r="6">
          <cell r="A6" t="str">
            <v>Auvergne-Rhône-Alpes</v>
          </cell>
          <cell r="B6">
            <v>922841</v>
          </cell>
          <cell r="C6">
            <v>1730194</v>
          </cell>
          <cell r="D6">
            <v>0.53337429213140264</v>
          </cell>
          <cell r="E6">
            <v>132781</v>
          </cell>
          <cell r="F6">
            <v>513924</v>
          </cell>
          <cell r="G6">
            <v>0.2583669958982262</v>
          </cell>
          <cell r="H6">
            <v>1055622</v>
          </cell>
          <cell r="I6">
            <v>2244118</v>
          </cell>
          <cell r="J6">
            <v>0.47039505052764607</v>
          </cell>
        </row>
        <row r="7">
          <cell r="A7" t="str">
            <v>Bourgogne-Franche-Comté</v>
          </cell>
          <cell r="B7">
            <v>363652</v>
          </cell>
          <cell r="C7">
            <v>682376</v>
          </cell>
          <cell r="D7">
            <v>0.53292026683236227</v>
          </cell>
          <cell r="E7">
            <v>49088</v>
          </cell>
          <cell r="F7">
            <v>186928</v>
          </cell>
          <cell r="G7">
            <v>0.26260378327484379</v>
          </cell>
          <cell r="H7">
            <v>412740</v>
          </cell>
          <cell r="I7">
            <v>869304</v>
          </cell>
          <cell r="J7">
            <v>0.47479362800585295</v>
          </cell>
        </row>
        <row r="8">
          <cell r="A8" t="str">
            <v>Bretagne</v>
          </cell>
          <cell r="B8">
            <v>486139</v>
          </cell>
          <cell r="C8">
            <v>816831</v>
          </cell>
          <cell r="D8">
            <v>0.59515248564268497</v>
          </cell>
          <cell r="E8">
            <v>61591</v>
          </cell>
          <cell r="F8">
            <v>221420</v>
          </cell>
          <cell r="G8">
            <v>0.2781636708517749</v>
          </cell>
          <cell r="H8">
            <v>547730</v>
          </cell>
          <cell r="I8">
            <v>1038251</v>
          </cell>
          <cell r="J8">
            <v>0.52755065971523263</v>
          </cell>
        </row>
        <row r="9">
          <cell r="A9" t="str">
            <v>Centre</v>
          </cell>
          <cell r="B9">
            <v>350901</v>
          </cell>
          <cell r="C9">
            <v>615182</v>
          </cell>
          <cell r="D9">
            <v>0.57040192983539828</v>
          </cell>
          <cell r="E9">
            <v>50706</v>
          </cell>
          <cell r="F9">
            <v>179863</v>
          </cell>
          <cell r="G9">
            <v>0.28191456831032508</v>
          </cell>
          <cell r="H9">
            <v>401607</v>
          </cell>
          <cell r="I9">
            <v>795045</v>
          </cell>
          <cell r="J9">
            <v>0.50513744505028013</v>
          </cell>
        </row>
        <row r="10">
          <cell r="A10" t="str">
            <v>Corse</v>
          </cell>
          <cell r="B10">
            <v>37018</v>
          </cell>
          <cell r="C10">
            <v>80456</v>
          </cell>
          <cell r="D10">
            <v>0.46010241622750325</v>
          </cell>
          <cell r="E10">
            <v>4354</v>
          </cell>
          <cell r="F10">
            <v>24211</v>
          </cell>
          <cell r="G10">
            <v>0.17983561191194086</v>
          </cell>
          <cell r="H10">
            <v>41372</v>
          </cell>
          <cell r="I10">
            <v>104667</v>
          </cell>
          <cell r="J10">
            <v>0.39527262652029771</v>
          </cell>
        </row>
        <row r="11">
          <cell r="A11" t="str">
            <v>Grand-Est</v>
          </cell>
          <cell r="B11">
            <v>641133</v>
          </cell>
          <cell r="C11">
            <v>1197811</v>
          </cell>
          <cell r="D11">
            <v>0.5352538923085528</v>
          </cell>
          <cell r="E11">
            <v>107876</v>
          </cell>
          <cell r="F11">
            <v>407613</v>
          </cell>
          <cell r="G11">
            <v>0.26465299193107189</v>
          </cell>
          <cell r="H11">
            <v>749009</v>
          </cell>
          <cell r="I11">
            <v>1605424</v>
          </cell>
          <cell r="J11">
            <v>0.46654902380928653</v>
          </cell>
        </row>
        <row r="12">
          <cell r="A12" t="str">
            <v>Haut - de-France</v>
          </cell>
          <cell r="B12">
            <v>662544</v>
          </cell>
          <cell r="C12">
            <v>1164918</v>
          </cell>
          <cell r="D12">
            <v>0.5687473281381179</v>
          </cell>
          <cell r="E12">
            <v>142859</v>
          </cell>
          <cell r="F12">
            <v>477805</v>
          </cell>
          <cell r="G12">
            <v>0.29899017381567794</v>
          </cell>
          <cell r="H12">
            <v>805403</v>
          </cell>
          <cell r="I12">
            <v>1642723</v>
          </cell>
          <cell r="J12">
            <v>0.49028533721144707</v>
          </cell>
        </row>
        <row r="13">
          <cell r="A13" t="str">
            <v xml:space="preserve"> Ile-de-France</v>
          </cell>
          <cell r="B13">
            <v>1050150</v>
          </cell>
          <cell r="C13">
            <v>1993850</v>
          </cell>
          <cell r="D13">
            <v>0.52669458585149331</v>
          </cell>
          <cell r="E13">
            <v>187570</v>
          </cell>
          <cell r="F13">
            <v>837812</v>
          </cell>
          <cell r="G13">
            <v>0.2238807751619695</v>
          </cell>
          <cell r="H13">
            <v>1237720</v>
          </cell>
          <cell r="I13">
            <v>2831662</v>
          </cell>
          <cell r="J13">
            <v>0.43710019063009636</v>
          </cell>
        </row>
        <row r="14">
          <cell r="A14" t="str">
            <v>Normandie</v>
          </cell>
          <cell r="B14">
            <v>454291</v>
          </cell>
          <cell r="C14">
            <v>776262</v>
          </cell>
          <cell r="D14">
            <v>0.58522895620293147</v>
          </cell>
          <cell r="E14">
            <v>76024</v>
          </cell>
          <cell r="F14">
            <v>252570</v>
          </cell>
          <cell r="G14">
            <v>0.30100170249831731</v>
          </cell>
          <cell r="H14">
            <v>530315</v>
          </cell>
          <cell r="I14">
            <v>1028832</v>
          </cell>
          <cell r="J14">
            <v>0.51545344623806411</v>
          </cell>
        </row>
        <row r="15">
          <cell r="A15" t="str">
            <v>Nouvelle -Aquitaine</v>
          </cell>
          <cell r="B15">
            <v>876711</v>
          </cell>
          <cell r="C15">
            <v>1563613</v>
          </cell>
          <cell r="D15">
            <v>0.56069564527795557</v>
          </cell>
          <cell r="E15">
            <v>112844</v>
          </cell>
          <cell r="F15">
            <v>426730</v>
          </cell>
          <cell r="G15">
            <v>0.26443887235488484</v>
          </cell>
          <cell r="H15">
            <v>989555</v>
          </cell>
          <cell r="I15">
            <v>1990343</v>
          </cell>
          <cell r="J15">
            <v>0.497178124574508</v>
          </cell>
        </row>
        <row r="16">
          <cell r="A16" t="str">
            <v>Occitanie</v>
          </cell>
          <cell r="B16">
            <v>775194</v>
          </cell>
          <cell r="C16">
            <v>1461537</v>
          </cell>
          <cell r="D16">
            <v>0.53039642513326724</v>
          </cell>
          <cell r="E16">
            <v>98325</v>
          </cell>
          <cell r="F16">
            <v>409590</v>
          </cell>
          <cell r="G16">
            <v>0.24005713030103273</v>
          </cell>
          <cell r="H16">
            <v>873519</v>
          </cell>
          <cell r="I16">
            <v>1871127</v>
          </cell>
          <cell r="J16">
            <v>0.46684110699059977</v>
          </cell>
        </row>
        <row r="17">
          <cell r="A17" t="str">
            <v>Pays-de-Loire</v>
          </cell>
          <cell r="B17">
            <v>508514</v>
          </cell>
          <cell r="C17">
            <v>873453</v>
          </cell>
          <cell r="D17">
            <v>0.58218816582002697</v>
          </cell>
          <cell r="E17">
            <v>69167</v>
          </cell>
          <cell r="F17">
            <v>251901</v>
          </cell>
          <cell r="G17">
            <v>0.27458009297303304</v>
          </cell>
          <cell r="H17">
            <v>577681</v>
          </cell>
          <cell r="I17">
            <v>1125354</v>
          </cell>
          <cell r="J17">
            <v>0.5133326935346566</v>
          </cell>
        </row>
        <row r="18">
          <cell r="A18" t="str">
            <v>PACA</v>
          </cell>
          <cell r="B18">
            <v>635608</v>
          </cell>
          <cell r="C18">
            <v>1279505</v>
          </cell>
          <cell r="D18">
            <v>0.49676085673756648</v>
          </cell>
          <cell r="E18">
            <v>76644</v>
          </cell>
          <cell r="F18">
            <v>360074</v>
          </cell>
          <cell r="G18">
            <v>0.21285624621605559</v>
          </cell>
          <cell r="H18">
            <v>712252</v>
          </cell>
          <cell r="I18">
            <v>1639579</v>
          </cell>
          <cell r="J18">
            <v>0.43441151661493593</v>
          </cell>
        </row>
        <row r="19">
          <cell r="A19" t="str">
            <v>Guadeloupe</v>
          </cell>
          <cell r="B19">
            <v>12831</v>
          </cell>
          <cell r="C19">
            <v>86354</v>
          </cell>
          <cell r="D19">
            <v>0.14858605275957107</v>
          </cell>
          <cell r="E19">
            <v>2176</v>
          </cell>
          <cell r="F19">
            <v>31657</v>
          </cell>
          <cell r="G19">
            <v>6.8736772277853242E-2</v>
          </cell>
          <cell r="H19">
            <v>15007</v>
          </cell>
          <cell r="I19">
            <v>118011</v>
          </cell>
          <cell r="J19">
            <v>0.12716611163366126</v>
          </cell>
        </row>
        <row r="20">
          <cell r="A20" t="str">
            <v>Guyane</v>
          </cell>
          <cell r="B20">
            <v>3034</v>
          </cell>
          <cell r="C20">
            <v>20358</v>
          </cell>
          <cell r="D20">
            <v>0.14903232144611456</v>
          </cell>
          <cell r="E20">
            <v>996</v>
          </cell>
          <cell r="F20">
            <v>13199</v>
          </cell>
          <cell r="G20">
            <v>7.5460262141071294E-2</v>
          </cell>
          <cell r="H20">
            <v>4030</v>
          </cell>
          <cell r="I20">
            <v>33557</v>
          </cell>
          <cell r="J20">
            <v>0.12009416813183539</v>
          </cell>
        </row>
        <row r="21">
          <cell r="A21" t="str">
            <v>Martinique</v>
          </cell>
          <cell r="B21">
            <v>9749</v>
          </cell>
          <cell r="C21">
            <v>86842</v>
          </cell>
          <cell r="D21">
            <v>0.11226134819557357</v>
          </cell>
          <cell r="E21">
            <v>1374</v>
          </cell>
          <cell r="F21">
            <v>28334</v>
          </cell>
          <cell r="G21">
            <v>4.8492976635843864E-2</v>
          </cell>
          <cell r="H21">
            <v>11123</v>
          </cell>
          <cell r="I21">
            <v>115176</v>
          </cell>
          <cell r="J21">
            <v>9.657393901507258E-2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26"/>
  <sheetViews>
    <sheetView tabSelected="1" zoomScaleNormal="100" workbookViewId="0">
      <selection activeCell="AC15" sqref="AC15"/>
    </sheetView>
  </sheetViews>
  <sheetFormatPr baseColWidth="10" defaultRowHeight="15" x14ac:dyDescent="0.25"/>
  <cols>
    <col min="1" max="1" width="11.42578125" style="8"/>
    <col min="2" max="2" width="28.140625" style="4" customWidth="1"/>
    <col min="3" max="3" width="18.5703125" style="7" customWidth="1"/>
    <col min="4" max="5" width="11.42578125" style="8"/>
    <col min="6" max="6" width="18.5703125" style="7" customWidth="1"/>
    <col min="7" max="8" width="11.42578125" style="8"/>
    <col min="9" max="9" width="18.7109375" style="7" customWidth="1"/>
    <col min="10" max="11" width="11.42578125" style="8"/>
    <col min="12" max="12" width="16.42578125" style="8" customWidth="1"/>
    <col min="13" max="14" width="11.42578125" style="8"/>
    <col min="15" max="15" width="16.42578125" style="8" customWidth="1"/>
    <col min="16" max="25" width="11.42578125" style="8"/>
    <col min="26" max="26" width="11.5703125" style="8" customWidth="1"/>
    <col min="27" max="16384" width="11.42578125" style="8"/>
  </cols>
  <sheetData>
    <row r="1" spans="2:27" ht="27.75" customHeight="1" x14ac:dyDescent="0.25"/>
    <row r="2" spans="2:27" ht="27.75" customHeight="1" x14ac:dyDescent="0.25"/>
    <row r="3" spans="2:27" ht="18.75" x14ac:dyDescent="0.3">
      <c r="B3" s="6" t="s">
        <v>0</v>
      </c>
    </row>
    <row r="5" spans="2:27" s="4" customFormat="1" ht="17.25" customHeight="1" x14ac:dyDescent="0.25">
      <c r="B5" s="5"/>
      <c r="C5" s="24" t="s">
        <v>18</v>
      </c>
      <c r="D5" s="24"/>
      <c r="E5" s="24"/>
      <c r="F5" s="24" t="s">
        <v>19</v>
      </c>
      <c r="G5" s="24"/>
      <c r="H5" s="24"/>
      <c r="I5" s="24" t="s">
        <v>20</v>
      </c>
      <c r="J5" s="24"/>
      <c r="K5" s="24"/>
      <c r="L5" s="24" t="s">
        <v>25</v>
      </c>
      <c r="M5" s="24"/>
      <c r="N5" s="24"/>
      <c r="O5" s="24" t="s">
        <v>26</v>
      </c>
      <c r="P5" s="24"/>
      <c r="Q5" s="24"/>
      <c r="R5" s="24" t="s">
        <v>28</v>
      </c>
      <c r="S5" s="24"/>
      <c r="T5" s="24"/>
      <c r="U5" s="24" t="s">
        <v>29</v>
      </c>
      <c r="V5" s="24"/>
      <c r="W5" s="24"/>
      <c r="X5" s="24" t="s">
        <v>30</v>
      </c>
      <c r="Y5" s="24"/>
      <c r="Z5" s="24"/>
    </row>
    <row r="6" spans="2:27" s="4" customFormat="1" ht="45" x14ac:dyDescent="0.25">
      <c r="B6" s="3"/>
      <c r="C6" s="1" t="s">
        <v>21</v>
      </c>
      <c r="D6" s="2" t="s">
        <v>22</v>
      </c>
      <c r="E6" s="2" t="s">
        <v>23</v>
      </c>
      <c r="F6" s="1" t="s">
        <v>21</v>
      </c>
      <c r="G6" s="2" t="s">
        <v>22</v>
      </c>
      <c r="H6" s="2" t="s">
        <v>24</v>
      </c>
      <c r="I6" s="1" t="s">
        <v>21</v>
      </c>
      <c r="J6" s="2" t="s">
        <v>22</v>
      </c>
      <c r="K6" s="2" t="s">
        <v>23</v>
      </c>
      <c r="L6" s="1" t="s">
        <v>21</v>
      </c>
      <c r="M6" s="2" t="s">
        <v>22</v>
      </c>
      <c r="N6" s="2" t="s">
        <v>23</v>
      </c>
      <c r="O6" s="1" t="s">
        <v>21</v>
      </c>
      <c r="P6" s="2" t="s">
        <v>22</v>
      </c>
      <c r="Q6" s="2" t="s">
        <v>23</v>
      </c>
      <c r="R6" s="1" t="s">
        <v>21</v>
      </c>
      <c r="S6" s="2" t="s">
        <v>22</v>
      </c>
      <c r="T6" s="2" t="s">
        <v>23</v>
      </c>
      <c r="U6" s="1" t="s">
        <v>21</v>
      </c>
      <c r="V6" s="2" t="s">
        <v>22</v>
      </c>
      <c r="W6" s="2" t="s">
        <v>23</v>
      </c>
      <c r="X6" s="1" t="s">
        <v>21</v>
      </c>
      <c r="Y6" s="2" t="s">
        <v>22</v>
      </c>
      <c r="Z6" s="2" t="s">
        <v>23</v>
      </c>
    </row>
    <row r="7" spans="2:27" x14ac:dyDescent="0.25">
      <c r="B7" s="3" t="s">
        <v>1</v>
      </c>
      <c r="C7" s="10">
        <v>0.28799999999999998</v>
      </c>
      <c r="D7" s="11">
        <v>0.48299999999999998</v>
      </c>
      <c r="E7" s="11">
        <v>0.44800000000000001</v>
      </c>
      <c r="F7" s="12">
        <v>0.29499999999999998</v>
      </c>
      <c r="G7" s="13">
        <v>0.48499999999999999</v>
      </c>
      <c r="H7" s="14">
        <v>0.45100000000000001</v>
      </c>
      <c r="I7" s="10">
        <v>0.29199999999999998</v>
      </c>
      <c r="J7" s="11">
        <v>0.503</v>
      </c>
      <c r="K7" s="11">
        <v>0.46500000000000002</v>
      </c>
      <c r="L7" s="15">
        <v>0.30199999999999999</v>
      </c>
      <c r="M7" s="13">
        <v>0.51200000000000001</v>
      </c>
      <c r="N7" s="14">
        <v>0.47299999999999998</v>
      </c>
      <c r="O7" s="11">
        <v>0.40100000000000002</v>
      </c>
      <c r="P7" s="11">
        <v>0.59399999999999997</v>
      </c>
      <c r="Q7" s="14">
        <v>0.55900000000000005</v>
      </c>
      <c r="R7" s="11">
        <v>0.35152622838114261</v>
      </c>
      <c r="S7" s="11">
        <v>0.55856389192115652</v>
      </c>
      <c r="T7" s="11">
        <v>0.52291540008417903</v>
      </c>
      <c r="U7" s="22">
        <v>0.32278183164128593</v>
      </c>
      <c r="V7" s="11">
        <v>0.55500000000000005</v>
      </c>
      <c r="W7" s="11">
        <v>0.51389303979766809</v>
      </c>
      <c r="X7" s="22">
        <f>VLOOKUP(B7,'[1]Par région'!$A$6:$J$21,7,FALSE)</f>
        <v>0.2583669958982262</v>
      </c>
      <c r="Y7" s="25">
        <f>VLOOKUP(B7,'[1]Par région'!$A$6:$J$21,4,FALSE)</f>
        <v>0.53337429213140264</v>
      </c>
      <c r="Z7" s="13">
        <f>VLOOKUP(B7,'[1]Par région'!$A$6:$J$21,10,FALSE)</f>
        <v>0.47039505052764607</v>
      </c>
      <c r="AA7" s="22"/>
    </row>
    <row r="8" spans="2:27" x14ac:dyDescent="0.25">
      <c r="B8" s="3" t="s">
        <v>2</v>
      </c>
      <c r="C8" s="10">
        <v>0.309</v>
      </c>
      <c r="D8" s="11">
        <v>0.504</v>
      </c>
      <c r="E8" s="11">
        <v>0.47</v>
      </c>
      <c r="F8" s="12">
        <v>0.313</v>
      </c>
      <c r="G8" s="13">
        <v>0.502</v>
      </c>
      <c r="H8" s="14">
        <v>0.47</v>
      </c>
      <c r="I8" s="10">
        <v>0.31900000000000001</v>
      </c>
      <c r="J8" s="11">
        <v>0.51500000000000001</v>
      </c>
      <c r="K8" s="11">
        <v>0.48199999999999998</v>
      </c>
      <c r="L8" s="15">
        <v>0.33400000000000002</v>
      </c>
      <c r="M8" s="13">
        <v>0.52400000000000002</v>
      </c>
      <c r="N8" s="14">
        <v>0.49099999999999999</v>
      </c>
      <c r="O8" s="11">
        <v>0.41199999999999998</v>
      </c>
      <c r="P8" s="11">
        <v>0.60399999999999998</v>
      </c>
      <c r="Q8" s="14">
        <v>0.57199999999999995</v>
      </c>
      <c r="R8" s="11">
        <v>0.36927397135850315</v>
      </c>
      <c r="S8" s="11">
        <v>0.57204793249348029</v>
      </c>
      <c r="T8" s="11">
        <v>0.53866065464261859</v>
      </c>
      <c r="U8" s="22">
        <v>0.33308775142342134</v>
      </c>
      <c r="V8" s="11">
        <v>0.56137152765317944</v>
      </c>
      <c r="W8" s="11">
        <v>0.52321793405037975</v>
      </c>
      <c r="X8" s="22">
        <f>VLOOKUP(B8,'[1]Par région'!$A$6:$J$21,7,FALSE)</f>
        <v>0.26260378327484379</v>
      </c>
      <c r="Y8" s="25">
        <f>VLOOKUP(B8,'[1]Par région'!$A$6:$J$21,4,FALSE)</f>
        <v>0.53292026683236227</v>
      </c>
      <c r="Z8" s="13">
        <f>VLOOKUP(B8,'[1]Par région'!$A$6:$J$21,10,FALSE)</f>
        <v>0.47479362800585295</v>
      </c>
      <c r="AA8" s="22"/>
    </row>
    <row r="9" spans="2:27" x14ac:dyDescent="0.25">
      <c r="B9" s="3" t="s">
        <v>3</v>
      </c>
      <c r="C9" s="10">
        <v>0.313</v>
      </c>
      <c r="D9" s="11">
        <v>0.52400000000000002</v>
      </c>
      <c r="E9" s="11">
        <v>0.48699999999999999</v>
      </c>
      <c r="F9" s="12">
        <v>0.318</v>
      </c>
      <c r="G9" s="13">
        <v>0.52400000000000002</v>
      </c>
      <c r="H9" s="14">
        <v>0.48899999999999999</v>
      </c>
      <c r="I9" s="10">
        <v>0.313</v>
      </c>
      <c r="J9" s="11">
        <v>0.54300000000000004</v>
      </c>
      <c r="K9" s="11">
        <v>0.504</v>
      </c>
      <c r="L9" s="15">
        <v>0.33300000000000002</v>
      </c>
      <c r="M9" s="13">
        <v>0.56000000000000005</v>
      </c>
      <c r="N9" s="14">
        <v>0.52100000000000002</v>
      </c>
      <c r="O9" s="11">
        <v>0.41099999999999998</v>
      </c>
      <c r="P9" s="11">
        <v>0.65500000000000003</v>
      </c>
      <c r="Q9" s="14">
        <v>0.61399999999999999</v>
      </c>
      <c r="R9" s="11">
        <v>0.35678265421749822</v>
      </c>
      <c r="S9" s="11">
        <v>0.62090474487802827</v>
      </c>
      <c r="T9" s="11">
        <v>0.5783572769020886</v>
      </c>
      <c r="U9" s="22">
        <v>0.32838405720634883</v>
      </c>
      <c r="V9" s="11">
        <v>0.61630503123701486</v>
      </c>
      <c r="W9" s="11">
        <v>0.56928896655462802</v>
      </c>
      <c r="X9" s="22">
        <f>VLOOKUP(B9,'[1]Par région'!$A$6:$J$21,7,FALSE)</f>
        <v>0.2781636708517749</v>
      </c>
      <c r="Y9" s="25">
        <f>VLOOKUP(B9,'[1]Par région'!$A$6:$J$21,4,FALSE)</f>
        <v>0.59515248564268497</v>
      </c>
      <c r="Z9" s="13">
        <f>VLOOKUP(B9,'[1]Par région'!$A$6:$J$21,10,FALSE)</f>
        <v>0.52755065971523263</v>
      </c>
      <c r="AA9" s="22"/>
    </row>
    <row r="10" spans="2:27" x14ac:dyDescent="0.25">
      <c r="B10" s="3" t="s">
        <v>4</v>
      </c>
      <c r="C10" s="10">
        <v>0.30599999999999999</v>
      </c>
      <c r="D10" s="11">
        <v>0.52400000000000002</v>
      </c>
      <c r="E10" s="11">
        <v>0.48399999999999999</v>
      </c>
      <c r="F10" s="12">
        <v>0.30399999999999999</v>
      </c>
      <c r="G10" s="13">
        <v>0.51700000000000002</v>
      </c>
      <c r="H10" s="14">
        <v>0.47899999999999998</v>
      </c>
      <c r="I10" s="10">
        <v>0.312</v>
      </c>
      <c r="J10" s="11">
        <v>0.53</v>
      </c>
      <c r="K10" s="11">
        <v>0.49099999999999999</v>
      </c>
      <c r="L10" s="15">
        <v>0.33200000000000002</v>
      </c>
      <c r="M10" s="13">
        <v>0.54400000000000004</v>
      </c>
      <c r="N10" s="14">
        <v>0.505</v>
      </c>
      <c r="O10" s="11">
        <v>0.41499999999999998</v>
      </c>
      <c r="P10" s="11">
        <v>0.628</v>
      </c>
      <c r="Q10" s="14">
        <v>0.59</v>
      </c>
      <c r="R10" s="11">
        <v>0.37772763243463475</v>
      </c>
      <c r="S10" s="11">
        <v>0.60291578174311744</v>
      </c>
      <c r="T10" s="11">
        <v>0.56366352954994603</v>
      </c>
      <c r="U10" s="22">
        <v>0.34890374587203871</v>
      </c>
      <c r="V10" s="11">
        <v>0.59503371046570064</v>
      </c>
      <c r="W10" s="11">
        <v>0.55139049735515977</v>
      </c>
      <c r="X10" s="22">
        <f>VLOOKUP(B10,'[1]Par région'!$A$6:$J$21,7,FALSE)</f>
        <v>0.28191456831032508</v>
      </c>
      <c r="Y10" s="25">
        <f>VLOOKUP(B10,'[1]Par région'!$A$6:$J$21,4,FALSE)</f>
        <v>0.57040192983539828</v>
      </c>
      <c r="Z10" s="13">
        <f>VLOOKUP(B10,'[1]Par région'!$A$6:$J$21,10,FALSE)</f>
        <v>0.50513744505028013</v>
      </c>
      <c r="AA10" s="22"/>
    </row>
    <row r="11" spans="2:27" x14ac:dyDescent="0.25">
      <c r="B11" s="3" t="s">
        <v>5</v>
      </c>
      <c r="C11" s="10">
        <v>0.22</v>
      </c>
      <c r="D11" s="11">
        <v>0.46100000000000002</v>
      </c>
      <c r="E11" s="11">
        <v>0.41899999999999998</v>
      </c>
      <c r="F11" s="12">
        <v>0.218</v>
      </c>
      <c r="G11" s="13">
        <v>0.44900000000000001</v>
      </c>
      <c r="H11" s="14">
        <v>0.41</v>
      </c>
      <c r="I11" s="10">
        <v>0.23499999999999999</v>
      </c>
      <c r="J11" s="11">
        <v>0.46300000000000002</v>
      </c>
      <c r="K11" s="11">
        <v>0.42499999999999999</v>
      </c>
      <c r="L11" s="15">
        <v>0.24199999999999999</v>
      </c>
      <c r="M11" s="13">
        <v>0.46899999999999997</v>
      </c>
      <c r="N11" s="14">
        <v>0.42699999999999999</v>
      </c>
      <c r="O11" s="11">
        <v>0.34599999999999997</v>
      </c>
      <c r="P11" s="11">
        <v>0.55000000000000004</v>
      </c>
      <c r="Q11" s="14">
        <v>0.52400000000000002</v>
      </c>
      <c r="R11" s="11">
        <v>0.28859673148908976</v>
      </c>
      <c r="S11" s="11">
        <v>0.49487146195793302</v>
      </c>
      <c r="T11" s="11">
        <v>0.46918941038727791</v>
      </c>
      <c r="U11" s="22">
        <v>0.26800451741812181</v>
      </c>
      <c r="V11" s="11">
        <v>0.48689525941789158</v>
      </c>
      <c r="W11" s="11">
        <v>0.46000320187843535</v>
      </c>
      <c r="X11" s="22">
        <f>VLOOKUP(B11,'[1]Par région'!$A$6:$J$21,7,FALSE)</f>
        <v>0.17983561191194086</v>
      </c>
      <c r="Y11" s="25">
        <f>VLOOKUP(B11,'[1]Par région'!$A$6:$J$21,4,FALSE)</f>
        <v>0.46010241622750325</v>
      </c>
      <c r="Z11" s="13">
        <f>VLOOKUP(B11,'[1]Par région'!$A$6:$J$21,10,FALSE)</f>
        <v>0.39527262652029771</v>
      </c>
      <c r="AA11" s="22"/>
    </row>
    <row r="12" spans="2:27" x14ac:dyDescent="0.25">
      <c r="B12" s="3" t="s">
        <v>6</v>
      </c>
      <c r="C12" s="10">
        <v>0.317</v>
      </c>
      <c r="D12" s="11">
        <v>0.52200000000000002</v>
      </c>
      <c r="E12" s="11">
        <v>0.47899999999999998</v>
      </c>
      <c r="F12" s="12">
        <v>0.32</v>
      </c>
      <c r="G12" s="13">
        <v>0.51900000000000002</v>
      </c>
      <c r="H12" s="14">
        <v>0.47799999999999998</v>
      </c>
      <c r="I12" s="10">
        <v>0.32400000000000001</v>
      </c>
      <c r="J12" s="11">
        <v>0.52900000000000003</v>
      </c>
      <c r="K12" s="11">
        <v>0.48699999999999999</v>
      </c>
      <c r="L12" s="15">
        <v>0.33700000000000002</v>
      </c>
      <c r="M12" s="13">
        <v>0.53500000000000003</v>
      </c>
      <c r="N12" s="14">
        <v>0.49299999999999999</v>
      </c>
      <c r="O12" s="11">
        <v>0.40400000000000003</v>
      </c>
      <c r="P12" s="11">
        <v>0.60199999999999998</v>
      </c>
      <c r="Q12" s="14">
        <v>0.56200000000000006</v>
      </c>
      <c r="R12" s="11">
        <v>0.37058466868774359</v>
      </c>
      <c r="S12" s="11">
        <v>0.5702524846690632</v>
      </c>
      <c r="T12" s="11">
        <v>0.53107232089742495</v>
      </c>
      <c r="U12" s="22">
        <v>0.33680456867890357</v>
      </c>
      <c r="V12" s="11">
        <v>0.55819521882853729</v>
      </c>
      <c r="W12" s="11">
        <v>0.51446012424144494</v>
      </c>
      <c r="X12" s="22">
        <f>VLOOKUP(B12,'[1]Par région'!$A$6:$J$21,7,FALSE)</f>
        <v>0.26465299193107189</v>
      </c>
      <c r="Y12" s="25">
        <f>VLOOKUP(B12,'[1]Par région'!$A$6:$J$21,4,FALSE)</f>
        <v>0.5352538923085528</v>
      </c>
      <c r="Z12" s="13">
        <f>VLOOKUP(B12,'[1]Par région'!$A$6:$J$21,10,FALSE)</f>
        <v>0.46654902380928653</v>
      </c>
      <c r="AA12" s="22"/>
    </row>
    <row r="13" spans="2:27" x14ac:dyDescent="0.25">
      <c r="B13" s="3" t="s">
        <v>7</v>
      </c>
      <c r="C13" s="10">
        <v>0.13500000000000001</v>
      </c>
      <c r="D13" s="11">
        <v>0.22</v>
      </c>
      <c r="E13" s="11">
        <v>0.19700000000000001</v>
      </c>
      <c r="F13" s="12">
        <v>0.127</v>
      </c>
      <c r="G13" s="13">
        <v>0.21299999999999999</v>
      </c>
      <c r="H13" s="14">
        <v>0.188</v>
      </c>
      <c r="I13" s="10">
        <v>0.124</v>
      </c>
      <c r="J13" s="11">
        <v>0.20499999999999999</v>
      </c>
      <c r="K13" s="11">
        <v>0.187</v>
      </c>
      <c r="L13" s="15">
        <v>0.14799999999999999</v>
      </c>
      <c r="M13" s="13">
        <v>0.22900000000000001</v>
      </c>
      <c r="N13" s="14">
        <v>0.21099999999999999</v>
      </c>
      <c r="O13" s="11">
        <v>0.17199999999999999</v>
      </c>
      <c r="P13" s="11">
        <v>0.27500000000000002</v>
      </c>
      <c r="Q13" s="14">
        <v>0.254</v>
      </c>
      <c r="R13" s="11">
        <v>0.10583994232155731</v>
      </c>
      <c r="S13" s="11">
        <v>0.18719568283559207</v>
      </c>
      <c r="T13" s="11">
        <v>0.17065663474692203</v>
      </c>
      <c r="U13" s="22">
        <v>9.7310836996077316E-2</v>
      </c>
      <c r="V13" s="11">
        <v>0.18062328246506462</v>
      </c>
      <c r="W13" s="11">
        <v>0.16409809325608865</v>
      </c>
      <c r="X13" s="22">
        <f>VLOOKUP(B13,'[1]Par région'!$A$6:$J$21,7,FALSE)</f>
        <v>6.8736772277853242E-2</v>
      </c>
      <c r="Y13" s="25">
        <f>VLOOKUP(B13,'[1]Par région'!$A$6:$J$21,4,FALSE)</f>
        <v>0.14858605275957107</v>
      </c>
      <c r="Z13" s="13">
        <f>VLOOKUP(B13,'[1]Par région'!$A$6:$J$21,10,FALSE)</f>
        <v>0.12716611163366126</v>
      </c>
      <c r="AA13" s="22"/>
    </row>
    <row r="14" spans="2:27" x14ac:dyDescent="0.25">
      <c r="B14" s="3" t="s">
        <v>8</v>
      </c>
      <c r="C14" s="10">
        <v>0.13900000000000001</v>
      </c>
      <c r="D14" s="11">
        <v>0.21099999999999999</v>
      </c>
      <c r="E14" s="11">
        <v>0.183</v>
      </c>
      <c r="F14" s="12">
        <v>0.13400000000000001</v>
      </c>
      <c r="G14" s="13">
        <v>0.20499999999999999</v>
      </c>
      <c r="H14" s="14">
        <v>0.17499999999999999</v>
      </c>
      <c r="I14" s="10">
        <v>0.127</v>
      </c>
      <c r="J14" s="11">
        <v>0.189</v>
      </c>
      <c r="K14" s="11">
        <v>0.16700000000000001</v>
      </c>
      <c r="L14" s="15">
        <v>0.14000000000000001</v>
      </c>
      <c r="M14" s="13">
        <v>0.21299999999999999</v>
      </c>
      <c r="N14" s="14">
        <v>0.186</v>
      </c>
      <c r="O14" s="11">
        <v>0.14000000000000001</v>
      </c>
      <c r="P14" s="11">
        <v>0.219</v>
      </c>
      <c r="Q14" s="14">
        <v>0.191</v>
      </c>
      <c r="R14" s="11">
        <v>0.10736995726050245</v>
      </c>
      <c r="S14" s="11">
        <v>0.18491059747056257</v>
      </c>
      <c r="T14" s="11">
        <v>0.15828471203064037</v>
      </c>
      <c r="U14" s="22">
        <v>0.11123459284703981</v>
      </c>
      <c r="V14" s="11">
        <v>0.17949879227053139</v>
      </c>
      <c r="W14" s="11">
        <v>0.15680214981525026</v>
      </c>
      <c r="X14" s="22">
        <f>VLOOKUP(B14,'[1]Par région'!$A$6:$J$21,7,FALSE)</f>
        <v>7.5460262141071294E-2</v>
      </c>
      <c r="Y14" s="25">
        <f>VLOOKUP(B14,'[1]Par région'!$A$6:$J$21,4,FALSE)</f>
        <v>0.14903232144611456</v>
      </c>
      <c r="Z14" s="13">
        <f>VLOOKUP(B14,'[1]Par région'!$A$6:$J$21,10,FALSE)</f>
        <v>0.12009416813183539</v>
      </c>
      <c r="AA14" s="22"/>
    </row>
    <row r="15" spans="2:27" x14ac:dyDescent="0.25">
      <c r="B15" s="3" t="s">
        <v>9</v>
      </c>
      <c r="C15" s="10">
        <v>0.34799999999999998</v>
      </c>
      <c r="D15" s="11">
        <v>0.53400000000000003</v>
      </c>
      <c r="E15" s="11">
        <v>0.48599999999999999</v>
      </c>
      <c r="F15" s="12">
        <v>0.34100000000000003</v>
      </c>
      <c r="G15" s="13">
        <v>0.52200000000000002</v>
      </c>
      <c r="H15" s="14">
        <v>0.47799999999999998</v>
      </c>
      <c r="I15" s="10">
        <v>0.33300000000000002</v>
      </c>
      <c r="J15" s="11">
        <v>0.54</v>
      </c>
      <c r="K15" s="11">
        <v>0.48899999999999999</v>
      </c>
      <c r="L15" s="15">
        <v>0.35099999999999998</v>
      </c>
      <c r="M15" s="13">
        <v>0.53200000000000003</v>
      </c>
      <c r="N15" s="14">
        <v>0.48699999999999999</v>
      </c>
      <c r="O15" s="11">
        <v>0.434</v>
      </c>
      <c r="P15" s="11">
        <v>0.61599999999999999</v>
      </c>
      <c r="Q15" s="14">
        <v>0.57299999999999995</v>
      </c>
      <c r="R15" s="11">
        <v>0.40017757665153447</v>
      </c>
      <c r="S15" s="11">
        <v>0.59769396776776085</v>
      </c>
      <c r="T15" s="11">
        <v>0.55166738414408278</v>
      </c>
      <c r="U15" s="22">
        <v>0.36699999999999999</v>
      </c>
      <c r="V15" s="11">
        <v>0.59</v>
      </c>
      <c r="W15" s="11">
        <v>0.53700000000000003</v>
      </c>
      <c r="X15" s="22">
        <v>0.29899017381567794</v>
      </c>
      <c r="Y15" s="25">
        <v>0.5687473281381179</v>
      </c>
      <c r="Z15" s="13">
        <v>0.49028533721144707</v>
      </c>
      <c r="AA15" s="22"/>
    </row>
    <row r="16" spans="2:27" x14ac:dyDescent="0.25">
      <c r="B16" s="3" t="s">
        <v>10</v>
      </c>
      <c r="C16" s="10">
        <v>0.23899999999999999</v>
      </c>
      <c r="D16" s="11">
        <v>0.47799999999999998</v>
      </c>
      <c r="E16" s="11">
        <v>0.42</v>
      </c>
      <c r="F16" s="12">
        <v>0.23899999999999999</v>
      </c>
      <c r="G16" s="13">
        <v>0.47299999999999998</v>
      </c>
      <c r="H16" s="14">
        <v>0.41799999999999998</v>
      </c>
      <c r="I16" s="10">
        <v>0.249</v>
      </c>
      <c r="J16" s="11">
        <v>0.48899999999999999</v>
      </c>
      <c r="K16" s="11">
        <v>0.432</v>
      </c>
      <c r="L16" s="15">
        <v>0.27500000000000002</v>
      </c>
      <c r="M16" s="13">
        <v>0.503</v>
      </c>
      <c r="N16" s="14">
        <v>0.44700000000000001</v>
      </c>
      <c r="O16" s="11">
        <v>0.34399999999999997</v>
      </c>
      <c r="P16" s="11">
        <v>0.57499999999999996</v>
      </c>
      <c r="Q16" s="14">
        <v>0.52</v>
      </c>
      <c r="R16" s="11">
        <v>0.29712098893516231</v>
      </c>
      <c r="S16" s="11">
        <v>0.55034340246809643</v>
      </c>
      <c r="T16" s="11">
        <v>0.49050622420714307</v>
      </c>
      <c r="U16" s="22">
        <v>0.27600000000000002</v>
      </c>
      <c r="V16" s="11">
        <v>0.54900000000000004</v>
      </c>
      <c r="W16" s="11">
        <v>0.48299999999999998</v>
      </c>
      <c r="X16" s="22">
        <v>0.2238807751619695</v>
      </c>
      <c r="Y16" s="25">
        <v>0.52669458585149331</v>
      </c>
      <c r="Z16" s="13">
        <v>0.43710019063009636</v>
      </c>
      <c r="AA16" s="22"/>
    </row>
    <row r="17" spans="2:27" x14ac:dyDescent="0.25">
      <c r="B17" s="3" t="s">
        <v>11</v>
      </c>
      <c r="C17" s="10">
        <v>9.2999999999999999E-2</v>
      </c>
      <c r="D17" s="11">
        <v>0.16200000000000001</v>
      </c>
      <c r="E17" s="11">
        <v>0.14799999999999999</v>
      </c>
      <c r="F17" s="12">
        <v>8.7999999999999995E-2</v>
      </c>
      <c r="G17" s="13">
        <v>0.153</v>
      </c>
      <c r="H17" s="14">
        <v>0.13800000000000001</v>
      </c>
      <c r="I17" s="10">
        <v>8.5999999999999993E-2</v>
      </c>
      <c r="J17" s="11">
        <v>0.14199999999999999</v>
      </c>
      <c r="K17" s="11">
        <v>0.13200000000000001</v>
      </c>
      <c r="L17" s="15">
        <v>0.11</v>
      </c>
      <c r="M17" s="13">
        <v>0.17</v>
      </c>
      <c r="N17" s="14">
        <v>0.159</v>
      </c>
      <c r="O17" s="11">
        <v>0.122</v>
      </c>
      <c r="P17" s="11">
        <v>0.188</v>
      </c>
      <c r="Q17" s="14">
        <v>0.17599999999999999</v>
      </c>
      <c r="R17" s="11">
        <v>8.0537299665628961E-2</v>
      </c>
      <c r="S17" s="11">
        <v>0.13675589244083147</v>
      </c>
      <c r="T17" s="11">
        <v>0.12693280146666264</v>
      </c>
      <c r="U17" s="22">
        <v>7.7189842264235378E-2</v>
      </c>
      <c r="V17" s="11">
        <v>0.1394318538587658</v>
      </c>
      <c r="W17" s="11">
        <v>0.12871954330602539</v>
      </c>
      <c r="X17" s="22">
        <f>VLOOKUP(B17,'[1]Par région'!$A$6:$J$21,7,FALSE)</f>
        <v>4.8492976635843864E-2</v>
      </c>
      <c r="Y17" s="25">
        <f>VLOOKUP(B17,'[1]Par région'!$A$6:$J$21,4,FALSE)</f>
        <v>0.11226134819557357</v>
      </c>
      <c r="Z17" s="13">
        <f>VLOOKUP(B17,'[1]Par région'!$A$6:$J$21,10,FALSE)</f>
        <v>9.657393901507258E-2</v>
      </c>
      <c r="AA17" s="22"/>
    </row>
    <row r="18" spans="2:27" x14ac:dyDescent="0.25">
      <c r="B18" s="3" t="s">
        <v>12</v>
      </c>
      <c r="C18" s="10">
        <v>0.29099999999999998</v>
      </c>
      <c r="D18" s="11">
        <v>0.51300000000000001</v>
      </c>
      <c r="E18" s="11">
        <v>0.47499999999999998</v>
      </c>
      <c r="F18" s="12">
        <v>0.29699999999999999</v>
      </c>
      <c r="G18" s="13">
        <v>0.50800000000000001</v>
      </c>
      <c r="H18" s="14">
        <v>0.47299999999999998</v>
      </c>
      <c r="I18" s="10">
        <v>0.30599999999999999</v>
      </c>
      <c r="J18" s="11">
        <v>0.52300000000000002</v>
      </c>
      <c r="K18" s="11">
        <v>0.48699999999999999</v>
      </c>
      <c r="L18" s="15">
        <v>0.32400000000000001</v>
      </c>
      <c r="M18" s="13">
        <v>0.53200000000000003</v>
      </c>
      <c r="N18" s="14">
        <v>0.496</v>
      </c>
      <c r="O18" s="11">
        <v>0.40400000000000003</v>
      </c>
      <c r="P18" s="11">
        <v>0.61799999999999999</v>
      </c>
      <c r="Q18" s="14">
        <v>0.58199999999999996</v>
      </c>
      <c r="R18" s="11">
        <v>0.36072546317354498</v>
      </c>
      <c r="S18" s="11">
        <v>0.58738946745314158</v>
      </c>
      <c r="T18" s="11">
        <v>0.55073528200905719</v>
      </c>
      <c r="U18" s="22">
        <v>0.33</v>
      </c>
      <c r="V18" s="11">
        <v>0.58099999999999996</v>
      </c>
      <c r="W18" s="11">
        <v>0.54</v>
      </c>
      <c r="X18" s="22">
        <v>0.26400000000000001</v>
      </c>
      <c r="Y18" s="25">
        <v>0.56100000000000005</v>
      </c>
      <c r="Z18" s="13">
        <v>0.497</v>
      </c>
      <c r="AA18" s="22"/>
    </row>
    <row r="19" spans="2:27" x14ac:dyDescent="0.25">
      <c r="B19" s="3" t="s">
        <v>13</v>
      </c>
      <c r="C19" s="10">
        <v>0.33400000000000002</v>
      </c>
      <c r="D19" s="11">
        <v>0.53800000000000003</v>
      </c>
      <c r="E19" s="11">
        <v>0.496</v>
      </c>
      <c r="F19" s="12">
        <v>0.33400000000000002</v>
      </c>
      <c r="G19" s="13">
        <v>0.53100000000000003</v>
      </c>
      <c r="H19" s="14">
        <v>0.49199999999999999</v>
      </c>
      <c r="I19" s="10">
        <v>0.32</v>
      </c>
      <c r="J19" s="11">
        <v>0.54100000000000004</v>
      </c>
      <c r="K19" s="11">
        <v>0.498</v>
      </c>
      <c r="L19" s="15">
        <v>0.35699999999999998</v>
      </c>
      <c r="M19" s="13">
        <v>0.55000000000000004</v>
      </c>
      <c r="N19" s="14">
        <v>0.51100000000000001</v>
      </c>
      <c r="O19" s="11">
        <v>0.441</v>
      </c>
      <c r="P19" s="11">
        <v>0.63800000000000001</v>
      </c>
      <c r="Q19" s="14">
        <v>0.59899999999999998</v>
      </c>
      <c r="R19" s="11">
        <v>0.39562479321231697</v>
      </c>
      <c r="S19" s="11">
        <v>0.61283432049409026</v>
      </c>
      <c r="T19" s="11">
        <v>0.57148454138719174</v>
      </c>
      <c r="U19" s="22">
        <v>0.36821740399670921</v>
      </c>
      <c r="V19" s="11">
        <v>0.60521222887654602</v>
      </c>
      <c r="W19" s="11">
        <v>0.55943331809112928</v>
      </c>
      <c r="X19" s="22">
        <f>VLOOKUP(B19,'[1]Par région'!$A$6:$J$21,7,FALSE)</f>
        <v>0.30100170249831731</v>
      </c>
      <c r="Y19" s="25">
        <f>VLOOKUP(B19,'[1]Par région'!$A$6:$J$21,4,FALSE)</f>
        <v>0.58522895620293147</v>
      </c>
      <c r="Z19" s="13">
        <f>VLOOKUP(B19,'[1]Par région'!$A$6:$J$21,10,FALSE)</f>
        <v>0.51545344623806411</v>
      </c>
      <c r="AA19" s="22"/>
    </row>
    <row r="20" spans="2:27" x14ac:dyDescent="0.25">
      <c r="B20" s="3" t="s">
        <v>14</v>
      </c>
      <c r="C20" s="10">
        <v>0.26600000000000001</v>
      </c>
      <c r="D20" s="11">
        <v>0.496</v>
      </c>
      <c r="E20" s="11">
        <v>0.45600000000000002</v>
      </c>
      <c r="F20" s="12">
        <v>0.26900000000000002</v>
      </c>
      <c r="G20" s="13">
        <v>0.49199999999999999</v>
      </c>
      <c r="H20" s="14">
        <v>0.45400000000000001</v>
      </c>
      <c r="I20" s="10">
        <v>0.28000000000000003</v>
      </c>
      <c r="J20" s="11">
        <v>0.503</v>
      </c>
      <c r="K20" s="11">
        <v>0.46400000000000002</v>
      </c>
      <c r="L20" s="15">
        <v>0.29899999999999999</v>
      </c>
      <c r="M20" s="13">
        <v>0.51500000000000001</v>
      </c>
      <c r="N20" s="14">
        <v>0.47699999999999998</v>
      </c>
      <c r="O20" s="11">
        <v>0.377</v>
      </c>
      <c r="P20" s="11">
        <v>0.59799999999999998</v>
      </c>
      <c r="Q20" s="14">
        <v>0.56100000000000005</v>
      </c>
      <c r="R20" s="11">
        <v>0.32960656665723181</v>
      </c>
      <c r="S20" s="11">
        <v>0.56214225927272421</v>
      </c>
      <c r="T20" s="11">
        <v>0.5235257620020165</v>
      </c>
      <c r="U20" s="22">
        <v>0.29959304573484408</v>
      </c>
      <c r="V20" s="11">
        <v>0.55695871875957992</v>
      </c>
      <c r="W20" s="11">
        <v>0.5129029489810627</v>
      </c>
      <c r="X20" s="22">
        <f>VLOOKUP(B20,'[1]Par région'!$A$6:$J$21,7,FALSE)</f>
        <v>0.24005713030103273</v>
      </c>
      <c r="Y20" s="25">
        <f>VLOOKUP(B20,'[1]Par région'!$A$6:$J$21,4,FALSE)</f>
        <v>0.53039642513326724</v>
      </c>
      <c r="Z20" s="13">
        <f>VLOOKUP(B20,'[1]Par région'!$A$6:$J$21,10,FALSE)</f>
        <v>0.46684110699059977</v>
      </c>
      <c r="AA20" s="22"/>
    </row>
    <row r="21" spans="2:27" x14ac:dyDescent="0.25">
      <c r="B21" s="3" t="s">
        <v>15</v>
      </c>
      <c r="C21" s="10">
        <v>0.254</v>
      </c>
      <c r="D21" s="11">
        <v>0.47899999999999998</v>
      </c>
      <c r="E21" s="11">
        <v>0.439</v>
      </c>
      <c r="F21" s="12">
        <v>0.254</v>
      </c>
      <c r="G21" s="13">
        <v>0.47499999999999998</v>
      </c>
      <c r="H21" s="14">
        <v>0.438</v>
      </c>
      <c r="I21" s="10">
        <v>0.26600000000000001</v>
      </c>
      <c r="J21" s="11">
        <v>0.49099999999999999</v>
      </c>
      <c r="K21" s="11">
        <v>0.45300000000000001</v>
      </c>
      <c r="L21" s="15">
        <v>0.27700000000000002</v>
      </c>
      <c r="M21" s="13">
        <v>0.497</v>
      </c>
      <c r="N21" s="14">
        <v>0.45800000000000002</v>
      </c>
      <c r="O21" s="11">
        <v>0.34300000000000003</v>
      </c>
      <c r="P21" s="11">
        <v>0.56399999999999995</v>
      </c>
      <c r="Q21" s="14">
        <v>0.52700000000000002</v>
      </c>
      <c r="R21" s="11">
        <v>0.29180781084871354</v>
      </c>
      <c r="S21" s="11">
        <v>0.52370263825578223</v>
      </c>
      <c r="T21" s="11">
        <v>0.48539706056104492</v>
      </c>
      <c r="U21" s="22">
        <v>0.27057655059040209</v>
      </c>
      <c r="V21" s="11">
        <v>0.5194083728802944</v>
      </c>
      <c r="W21" s="11">
        <v>0.4778115636867919</v>
      </c>
      <c r="X21" s="22">
        <f>VLOOKUP(B21,'[1]Par région'!$A$6:$J$21,7,FALSE)</f>
        <v>0.21285624621605559</v>
      </c>
      <c r="Y21" s="25">
        <f>VLOOKUP(B21,'[1]Par région'!$A$6:$J$21,4,FALSE)</f>
        <v>0.49676085673756648</v>
      </c>
      <c r="Z21" s="13">
        <f>VLOOKUP(B21,'[1]Par région'!$A$6:$J$21,10,FALSE)</f>
        <v>0.43441151661493593</v>
      </c>
      <c r="AA21" s="22"/>
    </row>
    <row r="22" spans="2:27" x14ac:dyDescent="0.25">
      <c r="B22" s="3" t="s">
        <v>16</v>
      </c>
      <c r="C22" s="10">
        <v>0.31</v>
      </c>
      <c r="D22" s="11">
        <v>0.51200000000000001</v>
      </c>
      <c r="E22" s="11">
        <v>0.47599999999999998</v>
      </c>
      <c r="F22" s="12">
        <v>0.317</v>
      </c>
      <c r="G22" s="13">
        <v>0.51300000000000001</v>
      </c>
      <c r="H22" s="14">
        <v>0.47899999999999998</v>
      </c>
      <c r="I22" s="10">
        <v>0.31</v>
      </c>
      <c r="J22" s="11">
        <v>0.53200000000000003</v>
      </c>
      <c r="K22" s="11">
        <v>0.49299999999999999</v>
      </c>
      <c r="L22" s="15">
        <v>0.32600000000000001</v>
      </c>
      <c r="M22" s="13">
        <v>0.54100000000000004</v>
      </c>
      <c r="N22" s="14">
        <v>0.50019999999999998</v>
      </c>
      <c r="O22" s="11">
        <v>0.39600000000000002</v>
      </c>
      <c r="P22" s="11">
        <v>0.63300000000000001</v>
      </c>
      <c r="Q22" s="14">
        <v>0.59099999999999997</v>
      </c>
      <c r="R22" s="11">
        <v>0.35184175016508284</v>
      </c>
      <c r="S22" s="11">
        <v>0.6047968054221281</v>
      </c>
      <c r="T22" s="11">
        <v>0.56180094398182312</v>
      </c>
      <c r="U22" s="22">
        <v>0.32700000000000001</v>
      </c>
      <c r="V22" s="11">
        <v>0.59499999999999997</v>
      </c>
      <c r="W22" s="11">
        <v>0.54900000000000004</v>
      </c>
      <c r="X22" s="22">
        <v>0.27500000000000002</v>
      </c>
      <c r="Y22" s="25">
        <v>0.58199999999999996</v>
      </c>
      <c r="Z22" s="13">
        <v>0.51300000000000001</v>
      </c>
      <c r="AA22" s="22"/>
    </row>
    <row r="23" spans="2:27" s="4" customFormat="1" x14ac:dyDescent="0.25">
      <c r="B23" s="3" t="s">
        <v>17</v>
      </c>
      <c r="C23" s="16">
        <v>0.28699999999999998</v>
      </c>
      <c r="D23" s="17">
        <v>0.5</v>
      </c>
      <c r="E23" s="17">
        <v>0.45700000000000002</v>
      </c>
      <c r="F23" s="18">
        <v>0.28899999999999998</v>
      </c>
      <c r="G23" s="19">
        <v>0.497</v>
      </c>
      <c r="H23" s="20">
        <v>0.45600000000000002</v>
      </c>
      <c r="I23" s="16">
        <v>0.29199999999999998</v>
      </c>
      <c r="J23" s="17">
        <v>0.51</v>
      </c>
      <c r="K23" s="17">
        <v>0.46800000000000003</v>
      </c>
      <c r="L23" s="21">
        <v>0.31</v>
      </c>
      <c r="M23" s="19">
        <v>0.52</v>
      </c>
      <c r="N23" s="20">
        <v>0.47799999999999998</v>
      </c>
      <c r="O23" s="17">
        <v>0.38700000000000001</v>
      </c>
      <c r="P23" s="17">
        <v>0.59899999999999998</v>
      </c>
      <c r="Q23" s="20">
        <v>0.55800000000000005</v>
      </c>
      <c r="R23" s="17">
        <v>0.34300000000000003</v>
      </c>
      <c r="S23" s="17">
        <v>0.56799999999999995</v>
      </c>
      <c r="T23" s="17">
        <v>0.52600000000000002</v>
      </c>
      <c r="U23" s="23">
        <v>0.316</v>
      </c>
      <c r="V23" s="17">
        <v>0.56799999999999995</v>
      </c>
      <c r="W23" s="17">
        <v>0.51500000000000001</v>
      </c>
      <c r="X23" s="23">
        <v>0.27500000000000002</v>
      </c>
      <c r="Y23" s="26">
        <v>0.54</v>
      </c>
      <c r="Z23" s="19">
        <v>0.47099999999999997</v>
      </c>
      <c r="AA23" s="22"/>
    </row>
    <row r="26" spans="2:27" x14ac:dyDescent="0.25">
      <c r="B26" s="9" t="s">
        <v>27</v>
      </c>
    </row>
  </sheetData>
  <mergeCells count="8">
    <mergeCell ref="X5:Z5"/>
    <mergeCell ref="U5:W5"/>
    <mergeCell ref="R5:T5"/>
    <mergeCell ref="L5:N5"/>
    <mergeCell ref="O5:Q5"/>
    <mergeCell ref="C5:E5"/>
    <mergeCell ref="F5:H5"/>
    <mergeCell ref="I5:K5"/>
  </mergeCells>
  <pageMargins left="0.7" right="0.7" top="0.75" bottom="0.75" header="0.3" footer="0.3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ANSP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BROSSY Marie</dc:creator>
  <cp:lastModifiedBy>FONTENEAU Laure</cp:lastModifiedBy>
  <dcterms:created xsi:type="dcterms:W3CDTF">2021-05-19T13:52:04Z</dcterms:created>
  <dcterms:modified xsi:type="dcterms:W3CDTF">2024-04-16T14:59:19Z</dcterms:modified>
</cp:coreProperties>
</file>